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lever.sharepoint.com/sites/OOHBelgium/Shared Documents/OOH/20.----RTD &amp; Ice Cream----/21. General/Technische Fiches - Fiches Techniques/ICE CREAM/OOH/Ola/"/>
    </mc:Choice>
  </mc:AlternateContent>
  <xr:revisionPtr revIDLastSave="0" documentId="8_{71E9F61D-6B88-481D-8C1C-8F2DC7596B91}" xr6:coauthVersionLast="47" xr6:coauthVersionMax="47" xr10:uidLastSave="{00000000-0000-0000-0000-000000000000}"/>
  <bookViews>
    <workbookView xWindow="0" yWindow="0" windowWidth="19200" windowHeight="10200" firstSheet="1" activeTab="2" xr2:uid="{00000000-000D-0000-FFFF-FFFF00000000}"/>
  </bookViews>
  <sheets>
    <sheet name="Sheet1" sheetId="1" state="veryHidden" r:id="rId1"/>
    <sheet name="Temp" sheetId="2" state="hidden" r:id="rId2"/>
    <sheet name="8000920402818" sheetId="3" r:id="rId3"/>
  </sheets>
  <calcPr calcId="191029" forceFullCalc="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3" l="1"/>
  <c r="E35" i="3"/>
  <c r="E23" i="3"/>
  <c r="E22" i="3"/>
  <c r="E21" i="3"/>
  <c r="E16" i="3"/>
  <c r="E14" i="3"/>
  <c r="E12" i="3"/>
  <c r="E11" i="3"/>
  <c r="E10" i="3"/>
  <c r="E8" i="3"/>
  <c r="M4" i="3"/>
  <c r="E4" i="3"/>
  <c r="M3" i="3"/>
  <c r="E3" i="3"/>
  <c r="M2" i="3"/>
  <c r="E9" i="3" l="1"/>
</calcChain>
</file>

<file path=xl/sharedStrings.xml><?xml version="1.0" encoding="utf-8"?>
<sst xmlns="http://schemas.openxmlformats.org/spreadsheetml/2006/main" count="271" uniqueCount="119">
  <si>
    <t>OMSCHRIJVING  -  DESCRIPTION :</t>
  </si>
  <si>
    <t>VERKOOPSEENHEID  -  UNITE DE VENTE :</t>
  </si>
  <si>
    <t>L x b x h  -  L x l x h</t>
  </si>
  <si>
    <t>netto - net</t>
  </si>
  <si>
    <t>bruto - brut</t>
  </si>
  <si>
    <t>PALETTISATIE  -  PALETTISATION :</t>
  </si>
  <si>
    <t>Aantal VE - Nombre d'UV</t>
  </si>
  <si>
    <t>TRANSPORT</t>
  </si>
  <si>
    <t>STOCKAGE</t>
  </si>
  <si>
    <t>Verkoopseenheid - Unité de vente</t>
  </si>
  <si>
    <t>Consumenteneenheid - Unité consommateur</t>
  </si>
  <si>
    <t>Distributiecode - Code de distribution</t>
  </si>
  <si>
    <t>Douande-code - Code de douane</t>
  </si>
  <si>
    <t>Land van herkomst - Pays d'origine</t>
  </si>
  <si>
    <t>Afmetingen - Dimensions</t>
  </si>
  <si>
    <t>Gewicht - Poids</t>
  </si>
  <si>
    <t>Aan handel - Au trade</t>
  </si>
  <si>
    <t>Land van productie - Pays de production</t>
  </si>
  <si>
    <t>CONSUMENTENEENHEID  -  UNITE CONSOMMATEUR</t>
  </si>
  <si>
    <t>:</t>
  </si>
  <si>
    <t>ANDERE - AUTRES</t>
  </si>
  <si>
    <t>B.T.W. - T.V.A.</t>
  </si>
  <si>
    <t>EAN-ITF CODE</t>
  </si>
  <si>
    <t>HOUDBAARHEID  -  DUREE DE CONSERVATION</t>
  </si>
  <si>
    <t>Lidnummer - Numéro de membre Fostplus</t>
  </si>
  <si>
    <t>PROMO GEGEVENS - DONNEES PROMOTION</t>
  </si>
  <si>
    <t>Beschikbaar - Disponible</t>
  </si>
  <si>
    <t>Periode - Période</t>
  </si>
  <si>
    <t>Distributie - Distribution</t>
  </si>
  <si>
    <t>COMPONENTEN - COMPOSANTS</t>
  </si>
  <si>
    <t>Code</t>
  </si>
  <si>
    <t>Omschrijving - Description</t>
  </si>
  <si>
    <t xml:space="preserve"># </t>
  </si>
  <si>
    <t>Action Promo Actie</t>
  </si>
  <si>
    <t>EAN CU</t>
  </si>
  <si>
    <t>Bestelcode - Code de commande</t>
  </si>
  <si>
    <t>Basisprijs - Prix de base</t>
  </si>
  <si>
    <t>BP-PB/CU</t>
  </si>
  <si>
    <t>BP-PB/DU</t>
  </si>
  <si>
    <t>tempb</t>
  </si>
  <si>
    <t>Ambient</t>
  </si>
  <si>
    <t>Airco</t>
  </si>
  <si>
    <t>Chilled</t>
  </si>
  <si>
    <t>Frozen</t>
  </si>
  <si>
    <t>02° - 05° Celsius</t>
  </si>
  <si>
    <t>02° - 15° Celsius</t>
  </si>
  <si>
    <t>02° - 25° Celsius</t>
  </si>
  <si>
    <t>10° - 25° Celsius</t>
  </si>
  <si>
    <t>23° - 27° Celsius</t>
  </si>
  <si>
    <t>05° - 35° Celsius</t>
  </si>
  <si>
    <t>35° - 40° Celsius</t>
  </si>
  <si>
    <t>04° - 40° Celsius</t>
  </si>
  <si>
    <t>40° - 45° Celsius</t>
  </si>
  <si>
    <t>45° - 50° Celsius</t>
  </si>
  <si>
    <t>55° - 60° Celsius</t>
  </si>
  <si>
    <t>80° Celsius</t>
  </si>
  <si>
    <t>A0</t>
  </si>
  <si>
    <t>0° - 08° Celsius</t>
  </si>
  <si>
    <t>A1</t>
  </si>
  <si>
    <t>0° - 15° Celsius</t>
  </si>
  <si>
    <t>A2</t>
  </si>
  <si>
    <t>02° - 20° Celsius</t>
  </si>
  <si>
    <t>A3</t>
  </si>
  <si>
    <t>03° - 07° Celsius</t>
  </si>
  <si>
    <t>A4</t>
  </si>
  <si>
    <t>04° - 10° Celsius</t>
  </si>
  <si>
    <t>A8</t>
  </si>
  <si>
    <t>02° - 08° Celsius</t>
  </si>
  <si>
    <t>A9</t>
  </si>
  <si>
    <t>Not below 0° Celsius</t>
  </si>
  <si>
    <t>K5</t>
  </si>
  <si>
    <t>Cooling 0° - 05° C</t>
  </si>
  <si>
    <t>T5</t>
  </si>
  <si>
    <t>Cooling -5° Celsius</t>
  </si>
  <si>
    <t>TK</t>
  </si>
  <si>
    <t>Intensivecooling -28</t>
  </si>
  <si>
    <t>raube</t>
  </si>
  <si>
    <t>Cold Store Off-site</t>
  </si>
  <si>
    <t>Ambient Storage</t>
  </si>
  <si>
    <t>Cold Store On-site</t>
  </si>
  <si>
    <t>Airco Storage</t>
  </si>
  <si>
    <t>Chilled Storage</t>
  </si>
  <si>
    <t>Off-Site Shipping</t>
  </si>
  <si>
    <t>Z1</t>
  </si>
  <si>
    <t>E - Packaging</t>
  </si>
  <si>
    <t>Z2</t>
  </si>
  <si>
    <t>E-Raw / Semif. Mat.</t>
  </si>
  <si>
    <t>Z3</t>
  </si>
  <si>
    <t>E -Finished Products</t>
  </si>
  <si>
    <t>ZZ</t>
  </si>
  <si>
    <t>E - Raw (NL)</t>
  </si>
  <si>
    <t>1</t>
  </si>
  <si>
    <t>2</t>
  </si>
  <si>
    <t>3</t>
  </si>
  <si>
    <t>4</t>
  </si>
  <si>
    <t>5</t>
  </si>
  <si>
    <t>6</t>
  </si>
  <si>
    <t>15</t>
  </si>
  <si>
    <t>25</t>
  </si>
  <si>
    <t>26</t>
  </si>
  <si>
    <t>27</t>
  </si>
  <si>
    <t>35</t>
  </si>
  <si>
    <t>40</t>
  </si>
  <si>
    <t>41</t>
  </si>
  <si>
    <t>45</t>
  </si>
  <si>
    <t>50</t>
  </si>
  <si>
    <t>60</t>
  </si>
  <si>
    <t>80</t>
  </si>
  <si>
    <t>Lengte CU</t>
  </si>
  <si>
    <t>Breedte CU</t>
  </si>
  <si>
    <t>Hoogte CU</t>
  </si>
  <si>
    <t>3.29 kg</t>
  </si>
  <si>
    <t>577.72 kg</t>
  </si>
  <si>
    <t>8000920402818</t>
  </si>
  <si>
    <t>68524164</t>
  </si>
  <si>
    <t>21050010</t>
  </si>
  <si>
    <t>PL</t>
  </si>
  <si>
    <t>180 dagen/jours</t>
  </si>
  <si>
    <t>280 x 220 x 140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</si>
</sst>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22"/>
      <color indexed="1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  <charset val="1"/>
    </font>
    <font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 applyBorder="0" applyProtection="0"/>
    <xf numFmtId="0" fontId="1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4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0" borderId="1" xfId="1" applyBorder="1" applyAlignment="1" applyProtection="1">
      <alignment horizontal="left" vertical="top" wrapText="1"/>
    </xf>
    <xf numFmtId="0" fontId="4" fillId="0" borderId="1" xfId="0" applyFont="1" applyBorder="1" applyAlignment="1"/>
    <xf numFmtId="0" fontId="7" fillId="0" borderId="1" xfId="0" applyFont="1" applyBorder="1" applyAlignment="1"/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6" fillId="0" borderId="1" xfId="1" applyFont="1" applyBorder="1" applyAlignment="1" applyProtection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left" vertical="distributed" wrapText="1"/>
    </xf>
    <xf numFmtId="0" fontId="4" fillId="0" borderId="2" xfId="0" applyFont="1" applyBorder="1" applyAlignment="1">
      <alignment horizontal="center" vertical="distributed"/>
    </xf>
    <xf numFmtId="164" fontId="4" fillId="0" borderId="2" xfId="0" applyNumberFormat="1" applyFont="1" applyBorder="1" applyAlignment="1">
      <alignment horizontal="center" vertical="distributed"/>
    </xf>
    <xf numFmtId="49" fontId="4" fillId="0" borderId="0" xfId="0" applyNumberFormat="1" applyFont="1" applyFill="1" applyAlignment="1">
      <alignment vertical="top" wrapText="1"/>
    </xf>
    <xf numFmtId="0" fontId="2" fillId="0" borderId="0" xfId="6"/>
    <xf numFmtId="0" fontId="13" fillId="0" borderId="0" xfId="0" applyNumberFormat="1" applyFont="1"/>
    <xf numFmtId="0" fontId="9" fillId="0" borderId="0" xfId="0" applyNumberFormat="1" applyFont="1" applyBorder="1" applyAlignment="1">
      <alignment vertical="top" wrapText="1"/>
    </xf>
    <xf numFmtId="0" fontId="1" fillId="0" borderId="0" xfId="6" quotePrefix="1" applyFont="1"/>
    <xf numFmtId="49" fontId="1" fillId="0" borderId="0" xfId="6" quotePrefix="1" applyNumberFormat="1" applyFont="1"/>
    <xf numFmtId="49" fontId="1" fillId="0" borderId="0" xfId="6" quotePrefix="1" applyNumberFormat="1" applyFont="1" applyAlignment="1">
      <alignment horizontal="left"/>
    </xf>
    <xf numFmtId="49" fontId="1" fillId="0" borderId="0" xfId="6" quotePrefix="1" applyNumberFormat="1" applyFont="1" applyAlignment="1">
      <alignment horizontal="left" vertical="top"/>
    </xf>
    <xf numFmtId="49" fontId="2" fillId="0" borderId="0" xfId="6" applyNumberFormat="1"/>
    <xf numFmtId="49" fontId="2" fillId="0" borderId="0" xfId="6" applyNumberForma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left" vertical="distributed" wrapText="1"/>
    </xf>
    <xf numFmtId="0" fontId="4" fillId="0" borderId="0" xfId="0" applyFont="1" applyBorder="1" applyAlignment="1">
      <alignment vertical="distributed" wrapText="1"/>
    </xf>
    <xf numFmtId="0" fontId="4" fillId="0" borderId="0" xfId="0" applyFont="1" applyBorder="1" applyAlignment="1">
      <alignment horizontal="center" vertical="distributed"/>
    </xf>
    <xf numFmtId="164" fontId="4" fillId="0" borderId="0" xfId="0" applyNumberFormat="1" applyFont="1" applyBorder="1" applyAlignment="1">
      <alignment horizontal="center" vertical="distributed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49" fontId="9" fillId="0" borderId="0" xfId="0" applyNumberFormat="1" applyFont="1" applyBorder="1" applyAlignment="1">
      <alignment vertical="top" wrapText="1"/>
    </xf>
    <xf numFmtId="0" fontId="9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Fill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9" fillId="0" borderId="0" xfId="2" applyNumberFormat="1" applyFont="1" applyBorder="1" applyAlignment="1">
      <alignment horizontal="left" vertical="top" wrapText="1"/>
    </xf>
    <xf numFmtId="2" fontId="9" fillId="0" borderId="0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49" fontId="9" fillId="0" borderId="0" xfId="0" applyNumberFormat="1" applyFont="1" applyBorder="1" applyAlignment="1">
      <alignment horizontal="left" vertical="top" wrapText="1"/>
    </xf>
    <xf numFmtId="9" fontId="9" fillId="0" borderId="0" xfId="7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64" fontId="4" fillId="0" borderId="0" xfId="0" applyNumberFormat="1" applyFont="1" applyFill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</cellXfs>
  <cellStyles count="8">
    <cellStyle name="Hyperlink" xfId="1" builtinId="8"/>
    <cellStyle name="Hyperlink 2" xfId="5" xr:uid="{00000000-0005-0000-0000-000001000000}"/>
    <cellStyle name="Hyperlink 3" xfId="3" xr:uid="{00000000-0005-0000-0000-000002000000}"/>
    <cellStyle name="Normal" xfId="0" builtinId="0"/>
    <cellStyle name="Normal 2" xfId="4" xr:uid="{00000000-0005-0000-0000-000004000000}"/>
    <cellStyle name="Normal 3" xfId="2" xr:uid="{00000000-0005-0000-0000-000005000000}"/>
    <cellStyle name="Normal 4" xfId="6" xr:uid="{00000000-0005-0000-0000-000006000000}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781050</xdr:colOff>
      <xdr:row>0</xdr:row>
      <xdr:rowOff>1123950</xdr:rowOff>
    </xdr:to>
    <xdr:pic>
      <xdr:nvPicPr>
        <xdr:cNvPr id="1040" name="Picture 13">
          <a:extLst>
            <a:ext uri="{FF2B5EF4-FFF2-40B4-BE49-F238E27FC236}">
              <a16:creationId xmlns:a16="http://schemas.microsoft.com/office/drawing/2014/main" id="{0F33D191-4526-47B0-92A6-3B63565DF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0191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781050</xdr:colOff>
      <xdr:row>0</xdr:row>
      <xdr:rowOff>1123950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3C59752F-F3D5-4303-A39E-E731CB4DB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0191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5"/>
  <sheetViews>
    <sheetView showGridLines="0" workbookViewId="0"/>
  </sheetViews>
  <sheetFormatPr defaultColWidth="9.08984375" defaultRowHeight="11.5" x14ac:dyDescent="0.25"/>
  <cols>
    <col min="1" max="1" width="4" style="1" customWidth="1"/>
    <col min="2" max="2" width="22.453125" style="1" customWidth="1"/>
    <col min="3" max="3" width="17.453125" style="1" customWidth="1"/>
    <col min="4" max="4" width="3.453125" style="1" customWidth="1"/>
    <col min="5" max="5" width="8.6328125" style="11" customWidth="1"/>
    <col min="6" max="6" width="14.36328125" style="11" customWidth="1"/>
    <col min="7" max="7" width="34.08984375" style="1" customWidth="1"/>
    <col min="8" max="8" width="7.90625" style="1" customWidth="1"/>
    <col min="9" max="16384" width="9.08984375" style="1"/>
  </cols>
  <sheetData>
    <row r="1" spans="1:10" ht="133.5" customHeight="1" x14ac:dyDescent="0.6">
      <c r="A1" s="6" t="s">
        <v>33</v>
      </c>
      <c r="B1" s="5"/>
      <c r="C1" s="5"/>
      <c r="D1" s="5"/>
      <c r="E1" s="13"/>
      <c r="F1" s="4"/>
      <c r="G1" s="12"/>
      <c r="H1" s="12"/>
      <c r="I1" s="12"/>
      <c r="J1" s="12"/>
    </row>
    <row r="2" spans="1:10" s="14" customFormat="1" x14ac:dyDescent="0.25">
      <c r="E2" s="15"/>
      <c r="F2" s="15"/>
    </row>
    <row r="3" spans="1:10" x14ac:dyDescent="0.25">
      <c r="A3" s="3" t="s">
        <v>0</v>
      </c>
      <c r="E3" s="39"/>
      <c r="F3" s="39"/>
      <c r="G3" s="39"/>
      <c r="H3" s="39"/>
    </row>
    <row r="4" spans="1:10" x14ac:dyDescent="0.25">
      <c r="E4" s="39"/>
      <c r="F4" s="39"/>
      <c r="G4" s="39"/>
      <c r="H4" s="39"/>
    </row>
    <row r="5" spans="1:10" x14ac:dyDescent="0.25">
      <c r="E5" s="39"/>
      <c r="F5" s="39"/>
      <c r="G5" s="39"/>
      <c r="H5" s="39"/>
    </row>
    <row r="6" spans="1:10" x14ac:dyDescent="0.25">
      <c r="E6" s="39"/>
      <c r="F6" s="39"/>
      <c r="G6" s="39"/>
      <c r="H6" s="39"/>
    </row>
    <row r="7" spans="1:10" x14ac:dyDescent="0.25">
      <c r="E7" s="39"/>
      <c r="F7" s="39"/>
      <c r="G7" s="39"/>
      <c r="H7" s="39"/>
    </row>
    <row r="8" spans="1:10" x14ac:dyDescent="0.25">
      <c r="A8" s="3" t="s">
        <v>18</v>
      </c>
      <c r="D8" s="1" t="s">
        <v>19</v>
      </c>
      <c r="E8" s="39"/>
      <c r="F8" s="39"/>
      <c r="G8" s="39"/>
      <c r="H8" s="39"/>
    </row>
    <row r="9" spans="1:10" x14ac:dyDescent="0.25">
      <c r="A9" s="3"/>
      <c r="B9" s="1" t="s">
        <v>14</v>
      </c>
      <c r="C9" s="1" t="s">
        <v>2</v>
      </c>
      <c r="D9" s="1" t="s">
        <v>19</v>
      </c>
      <c r="E9" s="39"/>
      <c r="F9" s="39"/>
      <c r="G9" s="39"/>
      <c r="H9" s="39"/>
    </row>
    <row r="10" spans="1:10" x14ac:dyDescent="0.25">
      <c r="B10" s="1" t="s">
        <v>15</v>
      </c>
      <c r="C10" s="1" t="s">
        <v>3</v>
      </c>
      <c r="D10" s="1" t="s">
        <v>19</v>
      </c>
      <c r="E10" s="40"/>
      <c r="F10" s="40"/>
      <c r="G10" s="40"/>
      <c r="H10" s="40"/>
    </row>
    <row r="11" spans="1:10" x14ac:dyDescent="0.25">
      <c r="C11" s="1" t="s">
        <v>4</v>
      </c>
      <c r="D11" s="1" t="s">
        <v>19</v>
      </c>
      <c r="E11" s="39"/>
      <c r="F11" s="39"/>
      <c r="G11" s="39"/>
      <c r="H11" s="39"/>
    </row>
    <row r="12" spans="1:10" x14ac:dyDescent="0.25">
      <c r="B12" s="1" t="s">
        <v>36</v>
      </c>
      <c r="D12" s="1" t="s">
        <v>19</v>
      </c>
      <c r="E12" s="41"/>
      <c r="F12" s="41"/>
      <c r="G12" s="41"/>
      <c r="H12" s="41"/>
    </row>
    <row r="13" spans="1:10" x14ac:dyDescent="0.25">
      <c r="E13" s="39"/>
      <c r="F13" s="39"/>
      <c r="G13" s="39"/>
      <c r="H13" s="39"/>
    </row>
    <row r="14" spans="1:10" x14ac:dyDescent="0.25">
      <c r="A14" s="3" t="s">
        <v>1</v>
      </c>
      <c r="D14" s="1" t="s">
        <v>19</v>
      </c>
      <c r="E14" s="39"/>
      <c r="F14" s="39"/>
      <c r="G14" s="39"/>
      <c r="H14" s="39"/>
    </row>
    <row r="15" spans="1:10" x14ac:dyDescent="0.25">
      <c r="A15" s="3"/>
      <c r="B15" s="1" t="s">
        <v>14</v>
      </c>
      <c r="C15" s="1" t="s">
        <v>2</v>
      </c>
      <c r="D15" s="1" t="s">
        <v>19</v>
      </c>
      <c r="E15" s="39"/>
      <c r="F15" s="39"/>
      <c r="G15" s="39"/>
      <c r="H15" s="39"/>
    </row>
    <row r="16" spans="1:10" x14ac:dyDescent="0.25">
      <c r="B16" s="1" t="s">
        <v>15</v>
      </c>
      <c r="C16" s="1" t="s">
        <v>3</v>
      </c>
      <c r="D16" s="1" t="s">
        <v>19</v>
      </c>
      <c r="E16" s="39"/>
      <c r="F16" s="39"/>
      <c r="G16" s="39"/>
      <c r="H16" s="39"/>
    </row>
    <row r="17" spans="1:8" x14ac:dyDescent="0.25">
      <c r="C17" s="1" t="s">
        <v>4</v>
      </c>
      <c r="D17" s="1" t="s">
        <v>19</v>
      </c>
      <c r="E17" s="39"/>
      <c r="F17" s="39"/>
      <c r="G17" s="39"/>
      <c r="H17" s="39"/>
    </row>
    <row r="18" spans="1:8" x14ac:dyDescent="0.25">
      <c r="B18" s="1" t="s">
        <v>36</v>
      </c>
      <c r="D18" s="1" t="s">
        <v>19</v>
      </c>
      <c r="E18" s="41"/>
      <c r="F18" s="41"/>
      <c r="G18" s="41"/>
      <c r="H18" s="41"/>
    </row>
    <row r="19" spans="1:8" x14ac:dyDescent="0.25">
      <c r="E19" s="39"/>
      <c r="F19" s="39"/>
      <c r="G19" s="39"/>
      <c r="H19" s="39"/>
    </row>
    <row r="20" spans="1:8" x14ac:dyDescent="0.25">
      <c r="A20" s="3" t="s">
        <v>5</v>
      </c>
      <c r="E20" s="39"/>
      <c r="F20" s="39"/>
      <c r="G20" s="39"/>
      <c r="H20" s="39"/>
    </row>
    <row r="21" spans="1:8" x14ac:dyDescent="0.25">
      <c r="B21" s="1" t="s">
        <v>6</v>
      </c>
      <c r="D21" s="1" t="s">
        <v>19</v>
      </c>
      <c r="E21" s="39"/>
      <c r="F21" s="39"/>
      <c r="G21" s="39"/>
      <c r="H21" s="39"/>
    </row>
    <row r="22" spans="1:8" x14ac:dyDescent="0.25">
      <c r="B22" s="1" t="s">
        <v>14</v>
      </c>
      <c r="C22" s="1" t="s">
        <v>2</v>
      </c>
      <c r="D22" s="1" t="s">
        <v>19</v>
      </c>
      <c r="E22" s="39"/>
      <c r="F22" s="39"/>
      <c r="G22" s="39"/>
      <c r="H22" s="39"/>
    </row>
    <row r="23" spans="1:8" x14ac:dyDescent="0.25">
      <c r="B23" s="1" t="s">
        <v>15</v>
      </c>
      <c r="C23" s="1" t="s">
        <v>3</v>
      </c>
      <c r="D23" s="1" t="s">
        <v>19</v>
      </c>
      <c r="E23" s="39"/>
      <c r="F23" s="39"/>
      <c r="G23" s="39"/>
      <c r="H23" s="39"/>
    </row>
    <row r="24" spans="1:8" x14ac:dyDescent="0.25">
      <c r="C24" s="1" t="s">
        <v>4</v>
      </c>
      <c r="D24" s="1" t="s">
        <v>19</v>
      </c>
      <c r="E24" s="39"/>
      <c r="F24" s="39"/>
      <c r="G24" s="39"/>
      <c r="H24" s="39"/>
    </row>
    <row r="25" spans="1:8" x14ac:dyDescent="0.25">
      <c r="E25" s="39"/>
      <c r="F25" s="39"/>
      <c r="G25" s="39"/>
      <c r="H25" s="39"/>
    </row>
    <row r="26" spans="1:8" x14ac:dyDescent="0.25">
      <c r="A26" s="3" t="s">
        <v>7</v>
      </c>
      <c r="D26" s="1" t="s">
        <v>19</v>
      </c>
      <c r="E26" s="39"/>
      <c r="F26" s="39"/>
      <c r="G26" s="39"/>
      <c r="H26" s="39"/>
    </row>
    <row r="27" spans="1:8" x14ac:dyDescent="0.25">
      <c r="E27" s="39"/>
      <c r="F27" s="39"/>
      <c r="G27" s="39"/>
      <c r="H27" s="39"/>
    </row>
    <row r="28" spans="1:8" x14ac:dyDescent="0.25">
      <c r="A28" s="3" t="s">
        <v>8</v>
      </c>
      <c r="D28" s="1" t="s">
        <v>19</v>
      </c>
      <c r="E28" s="39"/>
      <c r="F28" s="39"/>
      <c r="G28" s="39"/>
      <c r="H28" s="39"/>
    </row>
    <row r="29" spans="1:8" x14ac:dyDescent="0.25">
      <c r="E29" s="39"/>
      <c r="F29" s="39"/>
      <c r="G29" s="39"/>
      <c r="H29" s="39"/>
    </row>
    <row r="30" spans="1:8" x14ac:dyDescent="0.25">
      <c r="A30" s="3" t="s">
        <v>23</v>
      </c>
      <c r="E30" s="39"/>
      <c r="F30" s="39"/>
      <c r="G30" s="39"/>
      <c r="H30" s="39"/>
    </row>
    <row r="31" spans="1:8" x14ac:dyDescent="0.25">
      <c r="B31" s="1" t="s">
        <v>16</v>
      </c>
      <c r="D31" s="1" t="s">
        <v>19</v>
      </c>
      <c r="E31" s="39"/>
      <c r="F31" s="39"/>
      <c r="G31" s="39"/>
      <c r="H31" s="39"/>
    </row>
    <row r="32" spans="1:8" x14ac:dyDescent="0.25">
      <c r="E32" s="39"/>
      <c r="F32" s="39"/>
      <c r="G32" s="39"/>
      <c r="H32" s="39"/>
    </row>
    <row r="33" spans="1:8" x14ac:dyDescent="0.25">
      <c r="E33" s="39"/>
      <c r="F33" s="39"/>
      <c r="G33" s="39"/>
      <c r="H33" s="39"/>
    </row>
    <row r="34" spans="1:8" x14ac:dyDescent="0.25">
      <c r="A34" s="3" t="s">
        <v>22</v>
      </c>
      <c r="E34" s="39"/>
      <c r="F34" s="39"/>
      <c r="G34" s="39"/>
      <c r="H34" s="39"/>
    </row>
    <row r="35" spans="1:8" x14ac:dyDescent="0.25">
      <c r="B35" s="1" t="s">
        <v>10</v>
      </c>
      <c r="D35" s="1" t="s">
        <v>19</v>
      </c>
      <c r="E35" s="39"/>
      <c r="F35" s="39"/>
      <c r="G35" s="39"/>
      <c r="H35" s="39"/>
    </row>
    <row r="36" spans="1:8" x14ac:dyDescent="0.25">
      <c r="B36" s="1" t="s">
        <v>9</v>
      </c>
      <c r="D36" s="1" t="s">
        <v>19</v>
      </c>
      <c r="E36" s="39"/>
      <c r="F36" s="39"/>
      <c r="G36" s="39"/>
      <c r="H36" s="39"/>
    </row>
    <row r="37" spans="1:8" x14ac:dyDescent="0.25">
      <c r="B37" s="1" t="s">
        <v>11</v>
      </c>
      <c r="D37" s="1" t="s">
        <v>19</v>
      </c>
      <c r="E37" s="39"/>
      <c r="F37" s="39"/>
      <c r="G37" s="39"/>
      <c r="H37" s="39"/>
    </row>
    <row r="38" spans="1:8" x14ac:dyDescent="0.25">
      <c r="B38" s="1" t="s">
        <v>35</v>
      </c>
      <c r="D38" s="1" t="s">
        <v>19</v>
      </c>
      <c r="E38" s="39"/>
      <c r="F38" s="39"/>
      <c r="G38" s="39"/>
      <c r="H38" s="39"/>
    </row>
    <row r="39" spans="1:8" x14ac:dyDescent="0.25">
      <c r="E39" s="39"/>
      <c r="F39" s="39"/>
      <c r="G39" s="39"/>
      <c r="H39" s="39"/>
    </row>
    <row r="40" spans="1:8" x14ac:dyDescent="0.25">
      <c r="A40" s="3" t="s">
        <v>21</v>
      </c>
      <c r="D40" s="1" t="s">
        <v>19</v>
      </c>
      <c r="E40" s="39"/>
      <c r="F40" s="39"/>
      <c r="G40" s="39"/>
      <c r="H40" s="39"/>
    </row>
    <row r="41" spans="1:8" x14ac:dyDescent="0.25">
      <c r="E41" s="39"/>
      <c r="F41" s="39"/>
      <c r="G41" s="39"/>
      <c r="H41" s="39"/>
    </row>
    <row r="42" spans="1:8" x14ac:dyDescent="0.25">
      <c r="A42" s="3" t="s">
        <v>20</v>
      </c>
      <c r="E42" s="39"/>
      <c r="F42" s="39"/>
      <c r="G42" s="39"/>
      <c r="H42" s="39"/>
    </row>
    <row r="43" spans="1:8" x14ac:dyDescent="0.25">
      <c r="B43" s="1" t="s">
        <v>12</v>
      </c>
      <c r="D43" s="1" t="s">
        <v>19</v>
      </c>
      <c r="E43" s="39"/>
      <c r="F43" s="39"/>
      <c r="G43" s="39"/>
      <c r="H43" s="39"/>
    </row>
    <row r="44" spans="1:8" x14ac:dyDescent="0.25">
      <c r="B44" s="1" t="s">
        <v>13</v>
      </c>
      <c r="D44" s="1" t="s">
        <v>19</v>
      </c>
      <c r="E44" s="39"/>
      <c r="F44" s="39"/>
      <c r="G44" s="39"/>
      <c r="H44" s="39"/>
    </row>
    <row r="45" spans="1:8" x14ac:dyDescent="0.25">
      <c r="B45" s="1" t="s">
        <v>17</v>
      </c>
      <c r="D45" s="1" t="s">
        <v>19</v>
      </c>
      <c r="E45" s="39"/>
      <c r="F45" s="39"/>
      <c r="G45" s="39"/>
      <c r="H45" s="39"/>
    </row>
    <row r="46" spans="1:8" x14ac:dyDescent="0.25">
      <c r="B46" s="1" t="s">
        <v>24</v>
      </c>
      <c r="D46" s="1" t="s">
        <v>19</v>
      </c>
      <c r="E46" s="39"/>
      <c r="F46" s="39"/>
      <c r="G46" s="39"/>
      <c r="H46" s="39"/>
    </row>
    <row r="47" spans="1:8" x14ac:dyDescent="0.25">
      <c r="E47" s="39"/>
      <c r="F47" s="39"/>
      <c r="G47" s="39"/>
      <c r="H47" s="39"/>
    </row>
    <row r="48" spans="1:8" x14ac:dyDescent="0.25">
      <c r="E48" s="39"/>
      <c r="F48" s="39"/>
      <c r="G48" s="39"/>
      <c r="H48" s="39"/>
    </row>
    <row r="49" spans="1:10" x14ac:dyDescent="0.25">
      <c r="A49" s="3" t="s">
        <v>25</v>
      </c>
      <c r="E49" s="39"/>
      <c r="F49" s="39"/>
      <c r="G49" s="39"/>
      <c r="H49" s="39"/>
    </row>
    <row r="50" spans="1:10" x14ac:dyDescent="0.25">
      <c r="B50" s="1" t="s">
        <v>27</v>
      </c>
      <c r="D50" s="1" t="s">
        <v>19</v>
      </c>
      <c r="E50" s="39"/>
      <c r="F50" s="39"/>
      <c r="G50" s="39"/>
      <c r="H50" s="39"/>
    </row>
    <row r="51" spans="1:10" x14ac:dyDescent="0.25">
      <c r="B51" s="1" t="s">
        <v>26</v>
      </c>
      <c r="D51" s="1" t="s">
        <v>19</v>
      </c>
      <c r="E51" s="39"/>
      <c r="F51" s="39"/>
      <c r="G51" s="39"/>
      <c r="H51" s="39"/>
    </row>
    <row r="52" spans="1:10" x14ac:dyDescent="0.25">
      <c r="B52" s="1" t="s">
        <v>28</v>
      </c>
      <c r="D52" s="1" t="s">
        <v>19</v>
      </c>
      <c r="E52" s="40"/>
      <c r="F52" s="40"/>
      <c r="G52" s="40"/>
      <c r="H52" s="11"/>
    </row>
    <row r="53" spans="1:10" x14ac:dyDescent="0.25">
      <c r="G53" s="11"/>
      <c r="H53" s="11"/>
    </row>
    <row r="54" spans="1:10" x14ac:dyDescent="0.25">
      <c r="E54" s="2"/>
      <c r="F54" s="2"/>
    </row>
    <row r="55" spans="1:10" x14ac:dyDescent="0.25">
      <c r="A55" s="3" t="s">
        <v>29</v>
      </c>
      <c r="D55" s="1" t="s">
        <v>19</v>
      </c>
      <c r="E55" s="7" t="s">
        <v>30</v>
      </c>
      <c r="F55" s="7" t="s">
        <v>34</v>
      </c>
      <c r="G55" s="8" t="s">
        <v>31</v>
      </c>
      <c r="H55" s="9" t="s">
        <v>32</v>
      </c>
      <c r="I55" s="9" t="s">
        <v>37</v>
      </c>
      <c r="J55" s="9" t="s">
        <v>38</v>
      </c>
    </row>
    <row r="56" spans="1:10" x14ac:dyDescent="0.25">
      <c r="E56" s="17"/>
      <c r="F56" s="17"/>
      <c r="G56" s="16"/>
      <c r="H56" s="18"/>
      <c r="I56" s="19"/>
      <c r="J56" s="19"/>
    </row>
    <row r="57" spans="1:10" x14ac:dyDescent="0.25">
      <c r="H57" s="10"/>
    </row>
    <row r="58" spans="1:10" x14ac:dyDescent="0.25">
      <c r="H58" s="10"/>
    </row>
    <row r="59" spans="1:10" x14ac:dyDescent="0.25">
      <c r="H59" s="10"/>
    </row>
    <row r="60" spans="1:10" x14ac:dyDescent="0.25">
      <c r="H60" s="10"/>
    </row>
    <row r="61" spans="1:10" x14ac:dyDescent="0.25">
      <c r="H61" s="10"/>
    </row>
    <row r="62" spans="1:10" x14ac:dyDescent="0.25">
      <c r="H62" s="10"/>
    </row>
    <row r="63" spans="1:10" x14ac:dyDescent="0.25">
      <c r="H63" s="10"/>
    </row>
    <row r="64" spans="1:10" x14ac:dyDescent="0.25">
      <c r="H64" s="10"/>
    </row>
    <row r="65" spans="8:8" x14ac:dyDescent="0.25">
      <c r="H65" s="10"/>
    </row>
    <row r="66" spans="8:8" x14ac:dyDescent="0.25">
      <c r="H66" s="10"/>
    </row>
    <row r="67" spans="8:8" x14ac:dyDescent="0.25">
      <c r="H67" s="10"/>
    </row>
    <row r="68" spans="8:8" x14ac:dyDescent="0.25">
      <c r="H68" s="10"/>
    </row>
    <row r="69" spans="8:8" x14ac:dyDescent="0.25">
      <c r="H69" s="10"/>
    </row>
    <row r="70" spans="8:8" x14ac:dyDescent="0.25">
      <c r="H70" s="10"/>
    </row>
    <row r="71" spans="8:8" x14ac:dyDescent="0.25">
      <c r="H71" s="10"/>
    </row>
    <row r="72" spans="8:8" x14ac:dyDescent="0.25">
      <c r="H72" s="10"/>
    </row>
    <row r="73" spans="8:8" x14ac:dyDescent="0.25">
      <c r="H73" s="10"/>
    </row>
    <row r="74" spans="8:8" x14ac:dyDescent="0.25">
      <c r="H74" s="10"/>
    </row>
    <row r="75" spans="8:8" x14ac:dyDescent="0.25">
      <c r="H75" s="10"/>
    </row>
    <row r="76" spans="8:8" x14ac:dyDescent="0.25">
      <c r="H76" s="10"/>
    </row>
    <row r="77" spans="8:8" x14ac:dyDescent="0.25">
      <c r="H77" s="10"/>
    </row>
    <row r="78" spans="8:8" x14ac:dyDescent="0.25">
      <c r="H78" s="10"/>
    </row>
    <row r="79" spans="8:8" x14ac:dyDescent="0.25">
      <c r="H79" s="10"/>
    </row>
    <row r="80" spans="8:8" x14ac:dyDescent="0.25">
      <c r="H80" s="10"/>
    </row>
    <row r="81" spans="8:8" x14ac:dyDescent="0.25">
      <c r="H81" s="10"/>
    </row>
    <row r="82" spans="8:8" x14ac:dyDescent="0.25">
      <c r="H82" s="10"/>
    </row>
    <row r="83" spans="8:8" x14ac:dyDescent="0.25">
      <c r="H83" s="10"/>
    </row>
    <row r="84" spans="8:8" x14ac:dyDescent="0.25">
      <c r="H84" s="10"/>
    </row>
    <row r="85" spans="8:8" x14ac:dyDescent="0.25">
      <c r="H85" s="10"/>
    </row>
  </sheetData>
  <mergeCells count="50">
    <mergeCell ref="E52:G52"/>
    <mergeCell ref="E47:H47"/>
    <mergeCell ref="E48:H48"/>
    <mergeCell ref="E45:H45"/>
    <mergeCell ref="E12:H12"/>
    <mergeCell ref="E18:H18"/>
    <mergeCell ref="E35:H35"/>
    <mergeCell ref="E36:H36"/>
    <mergeCell ref="E37:H37"/>
    <mergeCell ref="E39:H39"/>
    <mergeCell ref="E38:H38"/>
    <mergeCell ref="E44:H44"/>
    <mergeCell ref="E40:H40"/>
    <mergeCell ref="E41:H41"/>
    <mergeCell ref="E42:H42"/>
    <mergeCell ref="E43:H43"/>
    <mergeCell ref="E30:H30"/>
    <mergeCell ref="E31:H31"/>
    <mergeCell ref="E32:H32"/>
    <mergeCell ref="E33:H33"/>
    <mergeCell ref="E34:H34"/>
    <mergeCell ref="E25:H25"/>
    <mergeCell ref="E26:H26"/>
    <mergeCell ref="E27:H27"/>
    <mergeCell ref="E28:H28"/>
    <mergeCell ref="E29:H29"/>
    <mergeCell ref="E3:H3"/>
    <mergeCell ref="E4:H4"/>
    <mergeCell ref="E5:H5"/>
    <mergeCell ref="E6:H6"/>
    <mergeCell ref="E14:H14"/>
    <mergeCell ref="E7:H7"/>
    <mergeCell ref="E8:H8"/>
    <mergeCell ref="E9:H9"/>
    <mergeCell ref="E51:H51"/>
    <mergeCell ref="E50:H50"/>
    <mergeCell ref="E46:H46"/>
    <mergeCell ref="E49:H49"/>
    <mergeCell ref="E10:H10"/>
    <mergeCell ref="E11:H11"/>
    <mergeCell ref="E13:H13"/>
    <mergeCell ref="E16:H16"/>
    <mergeCell ref="E17:H17"/>
    <mergeCell ref="E19:H19"/>
    <mergeCell ref="E15:H15"/>
    <mergeCell ref="E20:H20"/>
    <mergeCell ref="E21:H21"/>
    <mergeCell ref="E22:H22"/>
    <mergeCell ref="E23:H23"/>
    <mergeCell ref="E24:H24"/>
  </mergeCells>
  <phoneticPr fontId="3" type="noConversion"/>
  <pageMargins left="0.39370078740157483" right="0.39370078740157483" top="0.59055118110236227" bottom="0.59055118110236227" header="0.51181102362204722" footer="0.51181102362204722"/>
  <pageSetup paperSize="9" scale="73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7"/>
  <sheetViews>
    <sheetView workbookViewId="0">
      <selection activeCell="F1" sqref="F1:H11"/>
    </sheetView>
  </sheetViews>
  <sheetFormatPr defaultColWidth="8.90625" defaultRowHeight="12.5" x14ac:dyDescent="0.25"/>
  <sheetData>
    <row r="1" spans="1:8" ht="14.5" x14ac:dyDescent="0.35">
      <c r="A1" s="21" t="s">
        <v>39</v>
      </c>
      <c r="B1" s="24" t="s">
        <v>91</v>
      </c>
      <c r="C1" s="21" t="s">
        <v>40</v>
      </c>
      <c r="F1" s="21" t="s">
        <v>76</v>
      </c>
      <c r="G1" s="25" t="s">
        <v>91</v>
      </c>
      <c r="H1" s="21" t="s">
        <v>77</v>
      </c>
    </row>
    <row r="2" spans="1:8" ht="14.5" x14ac:dyDescent="0.35">
      <c r="A2" s="21" t="s">
        <v>39</v>
      </c>
      <c r="B2" s="24" t="s">
        <v>92</v>
      </c>
      <c r="C2" s="21" t="s">
        <v>41</v>
      </c>
      <c r="F2" s="21" t="s">
        <v>76</v>
      </c>
      <c r="G2" s="25" t="s">
        <v>92</v>
      </c>
      <c r="H2" s="21" t="s">
        <v>78</v>
      </c>
    </row>
    <row r="3" spans="1:8" ht="14.5" x14ac:dyDescent="0.35">
      <c r="A3" s="21" t="s">
        <v>39</v>
      </c>
      <c r="B3" s="24" t="s">
        <v>93</v>
      </c>
      <c r="C3" s="21" t="s">
        <v>42</v>
      </c>
      <c r="F3" s="21" t="s">
        <v>76</v>
      </c>
      <c r="G3" s="25" t="s">
        <v>93</v>
      </c>
      <c r="H3" s="21" t="s">
        <v>79</v>
      </c>
    </row>
    <row r="4" spans="1:8" ht="14.5" x14ac:dyDescent="0.35">
      <c r="A4" s="21" t="s">
        <v>39</v>
      </c>
      <c r="B4" s="24" t="s">
        <v>94</v>
      </c>
      <c r="C4" s="21" t="s">
        <v>43</v>
      </c>
      <c r="F4" s="21" t="s">
        <v>76</v>
      </c>
      <c r="G4" s="25" t="s">
        <v>94</v>
      </c>
      <c r="H4" s="21" t="s">
        <v>80</v>
      </c>
    </row>
    <row r="5" spans="1:8" ht="14.5" x14ac:dyDescent="0.35">
      <c r="A5" s="21" t="s">
        <v>39</v>
      </c>
      <c r="B5" s="24" t="s">
        <v>95</v>
      </c>
      <c r="C5" s="21" t="s">
        <v>44</v>
      </c>
      <c r="F5" s="21" t="s">
        <v>76</v>
      </c>
      <c r="G5" s="25" t="s">
        <v>95</v>
      </c>
      <c r="H5" s="21" t="s">
        <v>81</v>
      </c>
    </row>
    <row r="6" spans="1:8" ht="14.5" x14ac:dyDescent="0.35">
      <c r="A6" s="21" t="s">
        <v>39</v>
      </c>
      <c r="B6" s="26" t="s">
        <v>97</v>
      </c>
      <c r="C6" s="21" t="s">
        <v>45</v>
      </c>
      <c r="F6" s="21" t="s">
        <v>76</v>
      </c>
      <c r="G6" s="25" t="s">
        <v>96</v>
      </c>
      <c r="H6" s="21" t="s">
        <v>82</v>
      </c>
    </row>
    <row r="7" spans="1:8" ht="14.5" x14ac:dyDescent="0.35">
      <c r="A7" s="21" t="s">
        <v>39</v>
      </c>
      <c r="B7" s="27" t="s">
        <v>98</v>
      </c>
      <c r="C7" s="21" t="s">
        <v>46</v>
      </c>
      <c r="F7" s="21" t="s">
        <v>76</v>
      </c>
      <c r="G7" s="26" t="s">
        <v>99</v>
      </c>
      <c r="H7" s="21" t="s">
        <v>47</v>
      </c>
    </row>
    <row r="8" spans="1:8" ht="14.5" x14ac:dyDescent="0.35">
      <c r="A8" s="21" t="s">
        <v>39</v>
      </c>
      <c r="B8" s="27" t="s">
        <v>99</v>
      </c>
      <c r="C8" s="21" t="s">
        <v>47</v>
      </c>
      <c r="F8" s="21" t="s">
        <v>76</v>
      </c>
      <c r="G8" s="28" t="s">
        <v>83</v>
      </c>
      <c r="H8" s="21" t="s">
        <v>84</v>
      </c>
    </row>
    <row r="9" spans="1:8" ht="14.5" x14ac:dyDescent="0.35">
      <c r="A9" s="21" t="s">
        <v>39</v>
      </c>
      <c r="B9" s="27" t="s">
        <v>100</v>
      </c>
      <c r="C9" s="21" t="s">
        <v>48</v>
      </c>
      <c r="F9" s="21" t="s">
        <v>76</v>
      </c>
      <c r="G9" s="28" t="s">
        <v>85</v>
      </c>
      <c r="H9" s="21" t="s">
        <v>86</v>
      </c>
    </row>
    <row r="10" spans="1:8" ht="14.5" x14ac:dyDescent="0.35">
      <c r="A10" s="21" t="s">
        <v>39</v>
      </c>
      <c r="B10" s="27" t="s">
        <v>101</v>
      </c>
      <c r="C10" s="21" t="s">
        <v>49</v>
      </c>
      <c r="F10" s="21" t="s">
        <v>76</v>
      </c>
      <c r="G10" s="28" t="s">
        <v>87</v>
      </c>
      <c r="H10" s="21" t="s">
        <v>88</v>
      </c>
    </row>
    <row r="11" spans="1:8" ht="14.5" x14ac:dyDescent="0.35">
      <c r="A11" s="21" t="s">
        <v>39</v>
      </c>
      <c r="B11" s="27" t="s">
        <v>102</v>
      </c>
      <c r="C11" s="21" t="s">
        <v>50</v>
      </c>
      <c r="F11" s="21" t="s">
        <v>76</v>
      </c>
      <c r="G11" s="28" t="s">
        <v>89</v>
      </c>
      <c r="H11" s="21" t="s">
        <v>90</v>
      </c>
    </row>
    <row r="12" spans="1:8" ht="14.5" x14ac:dyDescent="0.35">
      <c r="A12" s="21" t="s">
        <v>39</v>
      </c>
      <c r="B12" s="27" t="s">
        <v>103</v>
      </c>
      <c r="C12" s="21" t="s">
        <v>51</v>
      </c>
    </row>
    <row r="13" spans="1:8" ht="14.5" x14ac:dyDescent="0.35">
      <c r="A13" s="21" t="s">
        <v>39</v>
      </c>
      <c r="B13" s="27" t="s">
        <v>104</v>
      </c>
      <c r="C13" s="21" t="s">
        <v>52</v>
      </c>
    </row>
    <row r="14" spans="1:8" ht="14.5" x14ac:dyDescent="0.35">
      <c r="A14" s="21" t="s">
        <v>39</v>
      </c>
      <c r="B14" s="27" t="s">
        <v>95</v>
      </c>
      <c r="C14" s="21" t="s">
        <v>44</v>
      </c>
    </row>
    <row r="15" spans="1:8" ht="14.5" x14ac:dyDescent="0.35">
      <c r="A15" s="21" t="s">
        <v>39</v>
      </c>
      <c r="B15" s="27" t="s">
        <v>105</v>
      </c>
      <c r="C15" s="21" t="s">
        <v>53</v>
      </c>
    </row>
    <row r="16" spans="1:8" ht="14.5" x14ac:dyDescent="0.35">
      <c r="A16" s="21" t="s">
        <v>39</v>
      </c>
      <c r="B16" s="27" t="s">
        <v>106</v>
      </c>
      <c r="C16" s="21" t="s">
        <v>54</v>
      </c>
    </row>
    <row r="17" spans="1:3" ht="14.5" x14ac:dyDescent="0.35">
      <c r="A17" s="21" t="s">
        <v>39</v>
      </c>
      <c r="B17" s="27" t="s">
        <v>107</v>
      </c>
      <c r="C17" s="21" t="s">
        <v>55</v>
      </c>
    </row>
    <row r="18" spans="1:3" ht="14.5" x14ac:dyDescent="0.35">
      <c r="A18" s="21" t="s">
        <v>39</v>
      </c>
      <c r="B18" s="29" t="s">
        <v>56</v>
      </c>
      <c r="C18" s="21" t="s">
        <v>57</v>
      </c>
    </row>
    <row r="19" spans="1:3" ht="14.5" x14ac:dyDescent="0.35">
      <c r="A19" s="21" t="s">
        <v>39</v>
      </c>
      <c r="B19" s="29" t="s">
        <v>58</v>
      </c>
      <c r="C19" s="21" t="s">
        <v>59</v>
      </c>
    </row>
    <row r="20" spans="1:3" ht="14.5" x14ac:dyDescent="0.35">
      <c r="A20" s="21" t="s">
        <v>39</v>
      </c>
      <c r="B20" s="29" t="s">
        <v>60</v>
      </c>
      <c r="C20" s="21" t="s">
        <v>61</v>
      </c>
    </row>
    <row r="21" spans="1:3" ht="14.5" x14ac:dyDescent="0.35">
      <c r="A21" s="21" t="s">
        <v>39</v>
      </c>
      <c r="B21" s="29" t="s">
        <v>62</v>
      </c>
      <c r="C21" s="21" t="s">
        <v>63</v>
      </c>
    </row>
    <row r="22" spans="1:3" ht="14.5" x14ac:dyDescent="0.35">
      <c r="A22" s="21" t="s">
        <v>39</v>
      </c>
      <c r="B22" s="29" t="s">
        <v>64</v>
      </c>
      <c r="C22" s="21" t="s">
        <v>65</v>
      </c>
    </row>
    <row r="23" spans="1:3" ht="14.5" x14ac:dyDescent="0.35">
      <c r="A23" s="21" t="s">
        <v>39</v>
      </c>
      <c r="B23" s="29" t="s">
        <v>66</v>
      </c>
      <c r="C23" s="21" t="s">
        <v>67</v>
      </c>
    </row>
    <row r="24" spans="1:3" ht="14.5" x14ac:dyDescent="0.35">
      <c r="A24" s="21" t="s">
        <v>39</v>
      </c>
      <c r="B24" s="29" t="s">
        <v>68</v>
      </c>
      <c r="C24" s="21" t="s">
        <v>69</v>
      </c>
    </row>
    <row r="25" spans="1:3" ht="14.5" x14ac:dyDescent="0.35">
      <c r="A25" s="21" t="s">
        <v>39</v>
      </c>
      <c r="B25" s="29" t="s">
        <v>70</v>
      </c>
      <c r="C25" s="21" t="s">
        <v>71</v>
      </c>
    </row>
    <row r="26" spans="1:3" ht="14.5" x14ac:dyDescent="0.35">
      <c r="A26" s="21" t="s">
        <v>39</v>
      </c>
      <c r="B26" s="29" t="s">
        <v>72</v>
      </c>
      <c r="C26" s="21" t="s">
        <v>73</v>
      </c>
    </row>
    <row r="27" spans="1:3" ht="14.5" x14ac:dyDescent="0.35">
      <c r="A27" s="21" t="s">
        <v>39</v>
      </c>
      <c r="B27" s="29" t="s">
        <v>74</v>
      </c>
      <c r="C27" s="21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84"/>
  <sheetViews>
    <sheetView showGridLines="0" tabSelected="1" topLeftCell="A7" workbookViewId="0">
      <selection activeCell="E7" sqref="E7:H7"/>
    </sheetView>
  </sheetViews>
  <sheetFormatPr defaultColWidth="9.08984375" defaultRowHeight="11.5" x14ac:dyDescent="0.25"/>
  <cols>
    <col min="1" max="1" width="4" style="1" customWidth="1"/>
    <col min="2" max="2" width="22.453125" style="1" customWidth="1"/>
    <col min="3" max="3" width="17.453125" style="1" customWidth="1"/>
    <col min="4" max="4" width="3.453125" style="1" customWidth="1"/>
    <col min="5" max="5" width="11.08984375" style="11" customWidth="1"/>
    <col min="6" max="6" width="14.36328125" style="11" customWidth="1"/>
    <col min="7" max="7" width="34.08984375" style="1" customWidth="1"/>
    <col min="8" max="8" width="22.36328125" style="1" customWidth="1"/>
    <col min="9" max="11" width="9.08984375" style="1"/>
    <col min="12" max="12" width="10.08984375" style="1" hidden="1" customWidth="1"/>
    <col min="13" max="13" width="0" style="1" hidden="1" customWidth="1"/>
    <col min="14" max="16384" width="9.08984375" style="1"/>
  </cols>
  <sheetData>
    <row r="1" spans="1:13" ht="133.5" customHeight="1" x14ac:dyDescent="0.6">
      <c r="A1" s="6"/>
      <c r="B1" s="5"/>
      <c r="C1" s="5"/>
      <c r="D1" s="5"/>
      <c r="E1" s="13"/>
      <c r="F1" s="4"/>
      <c r="G1" s="12"/>
      <c r="H1" s="12"/>
      <c r="I1" s="12"/>
      <c r="J1" s="12"/>
    </row>
    <row r="2" spans="1:13" s="14" customFormat="1" x14ac:dyDescent="0.25">
      <c r="E2" s="15"/>
      <c r="F2" s="15"/>
      <c r="L2" s="14" t="s">
        <v>108</v>
      </c>
      <c r="M2" s="1" t="str">
        <f>IF(""="display","280.0",IF(ISERROR(SEARCH("LIPTON","HEART LB",1)),"35.0",IF(""="","35.0","")))</f>
        <v>35.0</v>
      </c>
    </row>
    <row r="3" spans="1:13" ht="12" customHeight="1" x14ac:dyDescent="0.25">
      <c r="A3" s="3" t="s">
        <v>0</v>
      </c>
      <c r="E3" s="51" t="str">
        <f>IF("Ola Twister Ijs Ananas - Aardbei - Sinaasappel 110 ml"="","Ola Twister Ijs Ananas - Aardbei - Sinaasappel 110 ml (8000920402818)","Ola Twister Ijs Ananas - Aardbei - Sinaasappel 110 ml")</f>
        <v>Ola Twister Ijs Ananas - Aardbei - Sinaasappel 110 ml</v>
      </c>
      <c r="F3" s="51"/>
      <c r="G3" s="51"/>
      <c r="H3" s="51"/>
      <c r="L3" s="14" t="s">
        <v>109</v>
      </c>
      <c r="M3" s="1" t="str">
        <f>IF(""="display","220.0",IF(ISERROR(SEARCH("LIPTON","HEART LB",1)),"180.0",IF(""="","180.0","")))</f>
        <v>180.0</v>
      </c>
    </row>
    <row r="4" spans="1:13" ht="12" customHeight="1" x14ac:dyDescent="0.25">
      <c r="E4" s="51" t="str">
        <f>IF("Ola Glace Ananas - Fraise - Orange 110 ml"="","Ola Twister Ijs Ananas - Aardbei - Sinaasappel 110 ml (8000920402818)","Ola Glace Ananas - Fraise - Orange 110 ml")</f>
        <v>Ola Glace Ananas - Fraise - Orange 110 ml</v>
      </c>
      <c r="F4" s="51"/>
      <c r="G4" s="51"/>
      <c r="H4" s="51"/>
      <c r="L4" s="14" t="s">
        <v>110</v>
      </c>
      <c r="M4" s="1" t="str">
        <f>IF(""="display","140.0",IF(ISERROR(SEARCH("LIPTON","HEART LB",1)),"32.0",IF(""="","32.0","")))</f>
        <v>32.0</v>
      </c>
    </row>
    <row r="5" spans="1:13" x14ac:dyDescent="0.25">
      <c r="E5" s="39"/>
      <c r="F5" s="39"/>
      <c r="G5" s="39"/>
      <c r="H5" s="39"/>
    </row>
    <row r="6" spans="1:13" x14ac:dyDescent="0.25">
      <c r="E6" s="39"/>
      <c r="F6" s="39"/>
      <c r="G6" s="39"/>
      <c r="H6" s="39"/>
    </row>
    <row r="7" spans="1:13" x14ac:dyDescent="0.25">
      <c r="E7" s="39"/>
      <c r="F7" s="39"/>
      <c r="G7" s="39"/>
      <c r="H7" s="39"/>
    </row>
    <row r="8" spans="1:13" ht="12" customHeight="1" x14ac:dyDescent="0.25">
      <c r="A8" s="3" t="s">
        <v>18</v>
      </c>
      <c r="D8" s="1" t="s">
        <v>19</v>
      </c>
      <c r="E8" s="49" t="str">
        <f>IF(""="display","Display",IF(""="repack","Repack","Single Pack"))</f>
        <v>Single Pack</v>
      </c>
      <c r="F8" s="49"/>
      <c r="G8" s="49"/>
      <c r="H8" s="49"/>
    </row>
    <row r="9" spans="1:13" ht="12" customHeight="1" x14ac:dyDescent="0.25">
      <c r="A9" s="3"/>
      <c r="B9" s="1" t="s">
        <v>14</v>
      </c>
      <c r="C9" s="1" t="s">
        <v>2</v>
      </c>
      <c r="D9" s="1" t="s">
        <v>19</v>
      </c>
      <c r="E9" s="45" t="str">
        <f>M2 &amp;" x " &amp; M3 &amp; " x " &amp; M4 &amp; " mm"</f>
        <v>35.0 x 180.0 x 32.0 mm</v>
      </c>
      <c r="F9" s="45"/>
      <c r="G9" s="45"/>
      <c r="H9" s="45"/>
    </row>
    <row r="10" spans="1:13" x14ac:dyDescent="0.25">
      <c r="B10" s="1" t="s">
        <v>15</v>
      </c>
      <c r="C10" s="1" t="s">
        <v>3</v>
      </c>
      <c r="D10" s="1" t="s">
        <v>19</v>
      </c>
      <c r="E10" s="51" t="str">
        <f>IF(""="display","3.08",IF(""="repack",3.08/28,IF("REFRESHMENT"="HPC","3.08",IF(ISERROR(SEARCH("LIPTON","HEART LB",1)),3.08/28,IF("ICE CREAM"="LEAF &amp; INSTANT TEA",3.08/28,IF(""&lt;&gt;"",3.08/"",3.08/28))))))
 &amp; "kg"</f>
        <v>0,11kg</v>
      </c>
      <c r="F10" s="51"/>
      <c r="G10" s="51"/>
      <c r="H10" s="51"/>
    </row>
    <row r="11" spans="1:13" x14ac:dyDescent="0.25">
      <c r="C11" s="1" t="s">
        <v>4</v>
      </c>
      <c r="D11" s="1" t="s">
        <v>19</v>
      </c>
      <c r="E11" s="51" t="str">
        <f>IF(""="display","3.29",IF(ISERROR(SEARCH("LIPTON","HEART LB",1)),"0.112",IF(""="","0.112",""))) &amp; "kg"</f>
        <v>0.112kg</v>
      </c>
      <c r="F11" s="51"/>
      <c r="G11" s="51"/>
      <c r="H11" s="51"/>
    </row>
    <row r="12" spans="1:13" x14ac:dyDescent="0.25">
      <c r="B12" s="1" t="s">
        <v>36</v>
      </c>
      <c r="D12" s="1" t="s">
        <v>19</v>
      </c>
      <c r="E12" s="52">
        <f>IF(""="display",32.76+32.76*IF(""="",0,"")/32.76,IF(ISERROR(SEARCH("LIPTON","HEART LB",1)),1.17+1.17*IF(""="",0,"")/32.76,IF(""="",1.17+1.17*IF(""="",0,"")/32.76,(32.76+32.76*IF(""="",0,"")/32.76)/"")))</f>
        <v>1.17</v>
      </c>
      <c r="F12" s="52"/>
      <c r="G12" s="52"/>
      <c r="H12" s="52"/>
    </row>
    <row r="13" spans="1:13" x14ac:dyDescent="0.25">
      <c r="E13" s="39"/>
      <c r="F13" s="39"/>
      <c r="G13" s="39"/>
      <c r="H13" s="39"/>
    </row>
    <row r="14" spans="1:13" ht="12" customHeight="1" x14ac:dyDescent="0.25">
      <c r="A14" s="3" t="s">
        <v>1</v>
      </c>
      <c r="D14" s="1" t="s">
        <v>19</v>
      </c>
      <c r="E14" s="46">
        <f>IF(AND(NOT(ISERROR(SEARCH("LIPTON","HEART LB",1))),""&lt;&gt;"DISPLAY",""="","ICE CREAM"&lt;&gt;"LEAF &amp; INSTANT TEA"),28,IF(AND("REFRESHMENT"="HPC",""="display"),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,28))</f>
        <v>28</v>
      </c>
      <c r="F14" s="46"/>
      <c r="G14" s="46"/>
      <c r="H14" s="46"/>
    </row>
    <row r="15" spans="1:13" ht="12" customHeight="1" x14ac:dyDescent="0.25">
      <c r="A15" s="3"/>
      <c r="B15" s="1" t="s">
        <v>14</v>
      </c>
      <c r="C15" s="1" t="s">
        <v>2</v>
      </c>
      <c r="D15" s="1" t="s">
        <v>19</v>
      </c>
      <c r="E15" s="49" t="s">
        <v>118</v>
      </c>
      <c r="F15" s="49"/>
      <c r="G15" s="49"/>
      <c r="H15" s="49"/>
    </row>
    <row r="16" spans="1:13" x14ac:dyDescent="0.25">
      <c r="B16" s="1" t="s">
        <v>15</v>
      </c>
      <c r="C16" s="1" t="s">
        <v>3</v>
      </c>
      <c r="D16" s="1" t="s">
        <v>19</v>
      </c>
      <c r="E16" s="51" t="str">
        <f>3.08*(1/1) &amp; "kg"</f>
        <v>3,08kg</v>
      </c>
      <c r="F16" s="51"/>
      <c r="G16" s="51"/>
      <c r="H16" s="51"/>
    </row>
    <row r="17" spans="1:10" x14ac:dyDescent="0.25">
      <c r="C17" s="1" t="s">
        <v>4</v>
      </c>
      <c r="D17" s="1" t="s">
        <v>19</v>
      </c>
      <c r="E17" s="51" t="s">
        <v>111</v>
      </c>
      <c r="F17" s="51"/>
      <c r="G17" s="51"/>
      <c r="H17" s="51"/>
    </row>
    <row r="18" spans="1:10" x14ac:dyDescent="0.25">
      <c r="B18" s="1" t="s">
        <v>36</v>
      </c>
      <c r="D18" s="1" t="s">
        <v>19</v>
      </c>
      <c r="E18" s="52">
        <v>32.76</v>
      </c>
      <c r="F18" s="52"/>
      <c r="G18" s="52"/>
      <c r="H18" s="52"/>
    </row>
    <row r="19" spans="1:10" x14ac:dyDescent="0.25">
      <c r="E19" s="39"/>
      <c r="F19" s="39"/>
      <c r="G19" s="39"/>
      <c r="H19" s="39"/>
    </row>
    <row r="20" spans="1:10" x14ac:dyDescent="0.25">
      <c r="A20" s="3" t="s">
        <v>5</v>
      </c>
      <c r="E20" s="39"/>
      <c r="F20" s="39"/>
      <c r="G20" s="39"/>
      <c r="H20" s="39"/>
    </row>
    <row r="21" spans="1:10" ht="12" customHeight="1" x14ac:dyDescent="0.25">
      <c r="B21" s="1" t="s">
        <v>6</v>
      </c>
      <c r="D21" s="1" t="s">
        <v>19</v>
      </c>
      <c r="E21" s="53" t="str">
        <f>(IF("REFRESHMENT"="HPC",14/1,14))*(168/14) &amp; " (" &amp; 168/14 &amp; " lagen van " &amp; IF("REFRESHMENT"="HPC",14/1,14) &amp; " VE - " &amp; 168/14 &amp; " couches de " &amp; IF("REFRESHMENT"="HPC",14/1,14) &amp; " UV) "</f>
        <v xml:space="preserve">168 (12 lagen van 14 VE - 12 couches de 14 UV) </v>
      </c>
      <c r="F21" s="53"/>
      <c r="G21" s="53"/>
      <c r="H21" s="53"/>
      <c r="I21" s="20"/>
      <c r="J21" s="20"/>
    </row>
    <row r="22" spans="1:10" ht="12" customHeight="1" x14ac:dyDescent="0.25">
      <c r="B22" s="1" t="s">
        <v>14</v>
      </c>
      <c r="C22" s="1" t="s">
        <v>2</v>
      </c>
      <c r="D22" s="1" t="s">
        <v>19</v>
      </c>
      <c r="E22" s="49" t="str">
        <f>1200/10 &amp; " x " &amp; 800/10 &amp; " x " &amp; 1825/10 &amp; " cm"</f>
        <v>120 x 80 x 182,5 cm</v>
      </c>
      <c r="F22" s="49"/>
      <c r="G22" s="49"/>
      <c r="H22" s="49"/>
    </row>
    <row r="23" spans="1:10" x14ac:dyDescent="0.25">
      <c r="B23" s="1" t="s">
        <v>15</v>
      </c>
      <c r="C23" s="1" t="s">
        <v>3</v>
      </c>
      <c r="D23" s="1" t="s">
        <v>19</v>
      </c>
      <c r="E23" s="51" t="str">
        <f>3.08*168 &amp; "kg"</f>
        <v>517,44kg</v>
      </c>
      <c r="F23" s="51"/>
      <c r="G23" s="51"/>
      <c r="H23" s="51"/>
    </row>
    <row r="24" spans="1:10" x14ac:dyDescent="0.25">
      <c r="C24" s="1" t="s">
        <v>4</v>
      </c>
      <c r="D24" s="1" t="s">
        <v>19</v>
      </c>
      <c r="E24" s="51" t="s">
        <v>112</v>
      </c>
      <c r="F24" s="51"/>
      <c r="G24" s="51"/>
      <c r="H24" s="51"/>
    </row>
    <row r="25" spans="1:10" x14ac:dyDescent="0.25">
      <c r="E25" s="39"/>
      <c r="F25" s="39"/>
      <c r="G25" s="39"/>
      <c r="H25" s="39"/>
    </row>
    <row r="26" spans="1:10" ht="12" customHeight="1" x14ac:dyDescent="0.25">
      <c r="A26" s="3" t="s">
        <v>7</v>
      </c>
      <c r="D26" s="1" t="s">
        <v>19</v>
      </c>
      <c r="E26" s="43" t="s">
        <v>43</v>
      </c>
      <c r="F26" s="43"/>
      <c r="G26" s="43"/>
      <c r="H26" s="43"/>
    </row>
    <row r="27" spans="1:10" x14ac:dyDescent="0.25">
      <c r="E27" s="40"/>
      <c r="F27" s="40"/>
      <c r="G27" s="40"/>
      <c r="H27" s="40"/>
    </row>
    <row r="28" spans="1:10" ht="12" customHeight="1" x14ac:dyDescent="0.25">
      <c r="A28" s="3" t="s">
        <v>8</v>
      </c>
      <c r="D28" s="1" t="s">
        <v>19</v>
      </c>
      <c r="E28" s="43" t="s">
        <v>43</v>
      </c>
      <c r="F28" s="43"/>
      <c r="G28" s="43"/>
      <c r="H28" s="43"/>
    </row>
    <row r="29" spans="1:10" x14ac:dyDescent="0.25">
      <c r="E29" s="39"/>
      <c r="F29" s="39"/>
      <c r="G29" s="39"/>
      <c r="H29" s="39"/>
    </row>
    <row r="30" spans="1:10" x14ac:dyDescent="0.25">
      <c r="A30" s="3" t="s">
        <v>23</v>
      </c>
      <c r="E30" s="39"/>
      <c r="F30" s="39"/>
      <c r="G30" s="39"/>
      <c r="H30" s="39"/>
    </row>
    <row r="31" spans="1:10" ht="12" customHeight="1" x14ac:dyDescent="0.25">
      <c r="B31" s="1" t="s">
        <v>16</v>
      </c>
      <c r="D31" s="1" t="s">
        <v>19</v>
      </c>
      <c r="E31" s="45" t="s">
        <v>117</v>
      </c>
      <c r="F31" s="45"/>
      <c r="G31" s="45"/>
      <c r="H31" s="45"/>
    </row>
    <row r="32" spans="1:10" ht="12" customHeight="1" x14ac:dyDescent="0.25">
      <c r="E32" s="39"/>
      <c r="F32" s="39"/>
      <c r="G32" s="39"/>
      <c r="H32" s="39"/>
    </row>
    <row r="33" spans="1:8" x14ac:dyDescent="0.25">
      <c r="E33" s="39"/>
      <c r="F33" s="39"/>
      <c r="G33" s="39"/>
      <c r="H33" s="39"/>
    </row>
    <row r="34" spans="1:8" x14ac:dyDescent="0.25">
      <c r="A34" s="3" t="s">
        <v>22</v>
      </c>
      <c r="E34" s="39"/>
      <c r="F34" s="39"/>
      <c r="G34" s="39"/>
      <c r="H34" s="39"/>
    </row>
    <row r="35" spans="1:8" ht="12" customHeight="1" x14ac:dyDescent="0.25">
      <c r="B35" s="1" t="s">
        <v>10</v>
      </c>
      <c r="D35" s="1" t="s">
        <v>19</v>
      </c>
      <c r="E35" s="47" t="str">
        <f>IF(""="display","8000920402818",IF(ISERROR(SEARCH("LIPTON","HEART LB",1)),"8000920402801",IF(""="","8000920402801","")))</f>
        <v>8000920402801</v>
      </c>
      <c r="F35" s="47"/>
      <c r="G35" s="47"/>
      <c r="H35" s="47"/>
    </row>
    <row r="36" spans="1:8" ht="12" customHeight="1" x14ac:dyDescent="0.25">
      <c r="B36" s="1" t="s">
        <v>9</v>
      </c>
      <c r="D36" s="1" t="s">
        <v>19</v>
      </c>
      <c r="E36" s="48" t="s">
        <v>113</v>
      </c>
      <c r="F36" s="48"/>
      <c r="G36" s="48"/>
      <c r="H36" s="48"/>
    </row>
    <row r="37" spans="1:8" ht="12" customHeight="1" x14ac:dyDescent="0.25">
      <c r="B37" s="1" t="s">
        <v>11</v>
      </c>
      <c r="D37" s="1" t="s">
        <v>19</v>
      </c>
      <c r="E37" s="48" t="s">
        <v>114</v>
      </c>
      <c r="F37" s="48"/>
      <c r="G37" s="48"/>
      <c r="H37" s="48"/>
    </row>
    <row r="38" spans="1:8" ht="12" customHeight="1" x14ac:dyDescent="0.25">
      <c r="B38" s="1" t="s">
        <v>35</v>
      </c>
      <c r="D38" s="1" t="s">
        <v>19</v>
      </c>
      <c r="E38" s="49" t="s">
        <v>114</v>
      </c>
      <c r="F38" s="49"/>
      <c r="G38" s="49"/>
      <c r="H38" s="49"/>
    </row>
    <row r="39" spans="1:8" x14ac:dyDescent="0.25">
      <c r="E39" s="39"/>
      <c r="F39" s="39"/>
      <c r="G39" s="39"/>
      <c r="H39" s="39"/>
    </row>
    <row r="40" spans="1:8" ht="12" customHeight="1" x14ac:dyDescent="0.25">
      <c r="A40" s="3" t="s">
        <v>21</v>
      </c>
      <c r="D40" s="1" t="s">
        <v>19</v>
      </c>
      <c r="E40" s="50">
        <f>IF("6.0"="","",6/100)</f>
        <v>0.06</v>
      </c>
      <c r="F40" s="50"/>
      <c r="G40" s="50"/>
      <c r="H40" s="50"/>
    </row>
    <row r="41" spans="1:8" x14ac:dyDescent="0.25">
      <c r="E41" s="39"/>
      <c r="F41" s="39"/>
      <c r="G41" s="39"/>
      <c r="H41" s="39"/>
    </row>
    <row r="42" spans="1:8" x14ac:dyDescent="0.25">
      <c r="A42" s="3" t="s">
        <v>20</v>
      </c>
      <c r="E42" s="39"/>
      <c r="F42" s="39"/>
      <c r="G42" s="39"/>
      <c r="H42" s="39"/>
    </row>
    <row r="43" spans="1:8" ht="12" customHeight="1" x14ac:dyDescent="0.25">
      <c r="B43" s="1" t="s">
        <v>12</v>
      </c>
      <c r="D43" s="1" t="s">
        <v>19</v>
      </c>
      <c r="E43" s="49" t="s">
        <v>115</v>
      </c>
      <c r="F43" s="49"/>
      <c r="G43" s="49"/>
      <c r="H43" s="49"/>
    </row>
    <row r="44" spans="1:8" ht="12" customHeight="1" x14ac:dyDescent="0.25">
      <c r="B44" s="1" t="s">
        <v>13</v>
      </c>
      <c r="D44" s="1" t="s">
        <v>19</v>
      </c>
      <c r="E44" s="46" t="s">
        <v>116</v>
      </c>
      <c r="F44" s="46"/>
      <c r="G44" s="46"/>
      <c r="H44" s="46"/>
    </row>
    <row r="45" spans="1:8" ht="12" customHeight="1" x14ac:dyDescent="0.25">
      <c r="B45" s="1" t="s">
        <v>17</v>
      </c>
      <c r="D45" s="1" t="s">
        <v>19</v>
      </c>
      <c r="E45" s="46" t="s">
        <v>116</v>
      </c>
      <c r="F45" s="46"/>
      <c r="G45" s="46"/>
      <c r="H45" s="46"/>
    </row>
    <row r="46" spans="1:8" x14ac:dyDescent="0.25">
      <c r="B46" s="1" t="s">
        <v>24</v>
      </c>
      <c r="D46" s="1" t="s">
        <v>19</v>
      </c>
      <c r="E46" s="46"/>
      <c r="F46" s="46"/>
      <c r="G46" s="46"/>
      <c r="H46" s="46"/>
    </row>
    <row r="47" spans="1:8" x14ac:dyDescent="0.25">
      <c r="E47" s="39"/>
      <c r="F47" s="39"/>
      <c r="G47" s="39"/>
      <c r="H47" s="39"/>
    </row>
    <row r="48" spans="1:8" x14ac:dyDescent="0.25">
      <c r="E48" s="39"/>
      <c r="F48" s="39"/>
      <c r="G48" s="39"/>
      <c r="H48" s="39"/>
    </row>
    <row r="49" spans="1:11" x14ac:dyDescent="0.25">
      <c r="A49" s="3"/>
      <c r="E49" s="39"/>
      <c r="F49" s="39"/>
      <c r="G49" s="39"/>
      <c r="H49" s="39"/>
    </row>
    <row r="50" spans="1:11" ht="12" customHeight="1" x14ac:dyDescent="0.35">
      <c r="E50" s="42"/>
      <c r="F50" s="42"/>
      <c r="G50" s="42"/>
      <c r="H50" s="42"/>
      <c r="I50" s="22"/>
      <c r="J50" s="23"/>
    </row>
    <row r="51" spans="1:11" ht="12" customHeight="1" x14ac:dyDescent="0.35">
      <c r="E51" s="42"/>
      <c r="F51" s="42"/>
      <c r="G51" s="42"/>
      <c r="H51" s="42"/>
      <c r="I51" s="22"/>
      <c r="J51" s="23"/>
    </row>
    <row r="52" spans="1:11" ht="12" customHeight="1" x14ac:dyDescent="0.25">
      <c r="E52" s="44"/>
      <c r="F52" s="44"/>
      <c r="G52" s="44"/>
      <c r="H52" s="44"/>
      <c r="I52" s="44"/>
      <c r="J52" s="44"/>
    </row>
    <row r="53" spans="1:11" x14ac:dyDescent="0.25">
      <c r="G53" s="11"/>
      <c r="H53" s="11"/>
    </row>
    <row r="54" spans="1:11" x14ac:dyDescent="0.25">
      <c r="A54" s="30"/>
      <c r="B54" s="30"/>
      <c r="C54" s="30"/>
      <c r="D54" s="30"/>
      <c r="E54" s="31"/>
      <c r="F54" s="31"/>
      <c r="G54" s="30"/>
      <c r="H54" s="30"/>
      <c r="I54" s="30"/>
      <c r="J54" s="30"/>
      <c r="K54" s="30"/>
    </row>
    <row r="55" spans="1:11" x14ac:dyDescent="0.25">
      <c r="A55" s="32"/>
      <c r="B55" s="30"/>
      <c r="C55" s="30"/>
      <c r="D55" s="30"/>
      <c r="E55" s="33"/>
      <c r="F55" s="33"/>
      <c r="G55" s="32"/>
      <c r="H55" s="34"/>
      <c r="I55" s="34"/>
      <c r="J55" s="34"/>
      <c r="K55" s="30"/>
    </row>
    <row r="56" spans="1:11" ht="27.75" customHeight="1" x14ac:dyDescent="0.25">
      <c r="A56" s="30"/>
      <c r="B56" s="30"/>
      <c r="C56" s="30"/>
      <c r="D56" s="30"/>
      <c r="E56" s="35"/>
      <c r="F56" s="35"/>
      <c r="G56" s="36"/>
      <c r="H56" s="37"/>
      <c r="I56" s="38"/>
      <c r="J56" s="38"/>
      <c r="K56" s="30"/>
    </row>
    <row r="57" spans="1:11" x14ac:dyDescent="0.25">
      <c r="E57" s="1"/>
      <c r="F57" s="1"/>
    </row>
    <row r="58" spans="1:11" x14ac:dyDescent="0.25">
      <c r="E58" s="1"/>
      <c r="F58" s="1"/>
    </row>
    <row r="59" spans="1:11" x14ac:dyDescent="0.25">
      <c r="H59" s="10"/>
    </row>
    <row r="60" spans="1:11" x14ac:dyDescent="0.25">
      <c r="H60" s="10"/>
    </row>
    <row r="61" spans="1:11" x14ac:dyDescent="0.25">
      <c r="H61" s="10"/>
    </row>
    <row r="62" spans="1:11" x14ac:dyDescent="0.25">
      <c r="H62" s="10"/>
    </row>
    <row r="63" spans="1:11" x14ac:dyDescent="0.25">
      <c r="H63" s="10"/>
    </row>
    <row r="64" spans="1:11" x14ac:dyDescent="0.25">
      <c r="H64" s="10"/>
    </row>
    <row r="65" spans="8:8" x14ac:dyDescent="0.25">
      <c r="H65" s="10"/>
    </row>
    <row r="66" spans="8:8" x14ac:dyDescent="0.25">
      <c r="H66" s="10"/>
    </row>
    <row r="67" spans="8:8" x14ac:dyDescent="0.25">
      <c r="H67" s="10"/>
    </row>
    <row r="68" spans="8:8" x14ac:dyDescent="0.25">
      <c r="H68" s="10"/>
    </row>
    <row r="69" spans="8:8" x14ac:dyDescent="0.25">
      <c r="H69" s="10"/>
    </row>
    <row r="70" spans="8:8" x14ac:dyDescent="0.25">
      <c r="H70" s="10"/>
    </row>
    <row r="71" spans="8:8" x14ac:dyDescent="0.25">
      <c r="H71" s="10"/>
    </row>
    <row r="72" spans="8:8" x14ac:dyDescent="0.25">
      <c r="H72" s="10"/>
    </row>
    <row r="73" spans="8:8" x14ac:dyDescent="0.25">
      <c r="H73" s="10"/>
    </row>
    <row r="74" spans="8:8" x14ac:dyDescent="0.25">
      <c r="H74" s="10"/>
    </row>
    <row r="75" spans="8:8" x14ac:dyDescent="0.25">
      <c r="H75" s="10"/>
    </row>
    <row r="76" spans="8:8" x14ac:dyDescent="0.25">
      <c r="H76" s="10"/>
    </row>
    <row r="77" spans="8:8" x14ac:dyDescent="0.25">
      <c r="H77" s="10"/>
    </row>
    <row r="78" spans="8:8" x14ac:dyDescent="0.25">
      <c r="H78" s="10"/>
    </row>
    <row r="79" spans="8:8" x14ac:dyDescent="0.25">
      <c r="H79" s="10"/>
    </row>
    <row r="80" spans="8:8" x14ac:dyDescent="0.25">
      <c r="H80" s="10"/>
    </row>
    <row r="81" spans="8:8" x14ac:dyDescent="0.25">
      <c r="H81" s="10"/>
    </row>
    <row r="82" spans="8:8" x14ac:dyDescent="0.25">
      <c r="H82" s="10"/>
    </row>
    <row r="83" spans="8:8" x14ac:dyDescent="0.25">
      <c r="H83" s="10"/>
    </row>
    <row r="84" spans="8:8" x14ac:dyDescent="0.25">
      <c r="H84" s="10"/>
    </row>
  </sheetData>
  <mergeCells count="50">
    <mergeCell ref="E21:H21"/>
    <mergeCell ref="E22:H22"/>
    <mergeCell ref="E23:H23"/>
    <mergeCell ref="E24:H24"/>
    <mergeCell ref="E25:H25"/>
    <mergeCell ref="E15:H15"/>
    <mergeCell ref="E16:H16"/>
    <mergeCell ref="E17:H17"/>
    <mergeCell ref="E18:H18"/>
    <mergeCell ref="E19:H19"/>
    <mergeCell ref="E14:H14"/>
    <mergeCell ref="E8:H8"/>
    <mergeCell ref="E3:H3"/>
    <mergeCell ref="E4:H4"/>
    <mergeCell ref="E5:H5"/>
    <mergeCell ref="E6:H6"/>
    <mergeCell ref="E7:H7"/>
    <mergeCell ref="E9:H9"/>
    <mergeCell ref="E10:H10"/>
    <mergeCell ref="E11:H11"/>
    <mergeCell ref="E12:H12"/>
    <mergeCell ref="E13:H13"/>
    <mergeCell ref="E20:H20"/>
    <mergeCell ref="E31:H31"/>
    <mergeCell ref="E44:H44"/>
    <mergeCell ref="E45:H45"/>
    <mergeCell ref="E46:H46"/>
    <mergeCell ref="E32:H32"/>
    <mergeCell ref="E33:H33"/>
    <mergeCell ref="E34:H34"/>
    <mergeCell ref="E35:H35"/>
    <mergeCell ref="E36:H36"/>
    <mergeCell ref="E37:H37"/>
    <mergeCell ref="E38:H38"/>
    <mergeCell ref="E40:H40"/>
    <mergeCell ref="E41:H41"/>
    <mergeCell ref="E42:H42"/>
    <mergeCell ref="E43:H43"/>
    <mergeCell ref="E50:H50"/>
    <mergeCell ref="E51:H51"/>
    <mergeCell ref="E26:H26"/>
    <mergeCell ref="E52:J52"/>
    <mergeCell ref="E47:H47"/>
    <mergeCell ref="E48:H48"/>
    <mergeCell ref="E49:H49"/>
    <mergeCell ref="E27:H27"/>
    <mergeCell ref="E28:H28"/>
    <mergeCell ref="E29:H29"/>
    <mergeCell ref="E30:H30"/>
    <mergeCell ref="E39:H39"/>
  </mergeCells>
  <pageMargins left="0.39370078740157483" right="0.39370078740157483" top="0.59055118110236227" bottom="0.59055118110236227" header="0.51181102362204722" footer="0.51181102362204722"/>
  <pageSetup paperSize="9" scale="65" fitToHeight="0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92d0dc2-e599-4ea9-b5ef-33bfd71295c7" xsi:nil="true"/>
    <lcf76f155ced4ddcb4097134ff3c332f xmlns="8bb9eebe-930d-4bdd-9695-8f7736fb7fc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CACEB15F29034BA60F1924EF51C239" ma:contentTypeVersion="16" ma:contentTypeDescription="Create a new document." ma:contentTypeScope="" ma:versionID="340f90e1d4fba05596e8e4948d210514">
  <xsd:schema xmlns:xsd="http://www.w3.org/2001/XMLSchema" xmlns:xs="http://www.w3.org/2001/XMLSchema" xmlns:p="http://schemas.microsoft.com/office/2006/metadata/properties" xmlns:ns2="8bb9eebe-930d-4bdd-9695-8f7736fb7fc4" xmlns:ns3="cc4d5e81-b28b-4d5f-9210-b43edc8ba8e4" xmlns:ns4="292d0dc2-e599-4ea9-b5ef-33bfd71295c7" targetNamespace="http://schemas.microsoft.com/office/2006/metadata/properties" ma:root="true" ma:fieldsID="56ae81de5d1683bcf62a6bfe36c8c837" ns2:_="" ns3:_="" ns4:_="">
    <xsd:import namespace="8bb9eebe-930d-4bdd-9695-8f7736fb7fc4"/>
    <xsd:import namespace="cc4d5e81-b28b-4d5f-9210-b43edc8ba8e4"/>
    <xsd:import namespace="292d0dc2-e599-4ea9-b5ef-33bfd71295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9eebe-930d-4bdd-9695-8f7736fb7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f554e9-a963-4179-93d8-b97c197401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d5e81-b28b-4d5f-9210-b43edc8ba8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d0dc2-e599-4ea9-b5ef-33bfd71295c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6428d98-46f0-4174-a57f-fe65ccee726f}" ma:internalName="TaxCatchAll" ma:showField="CatchAllData" ma:web="cc4d5e81-b28b-4d5f-9210-b43edc8ba8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D719F5-E186-43A9-A492-ABA5FF0391EB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bb6fc66d-4fd7-4db4-95e7-110230ac3b7c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fb40e374-1243-42ab-a76b-e4b63f66ebc3"/>
    <ds:schemaRef ds:uri="292d0dc2-e599-4ea9-b5ef-33bfd71295c7"/>
    <ds:schemaRef ds:uri="8bb9eebe-930d-4bdd-9695-8f7736fb7fc4"/>
  </ds:schemaRefs>
</ds:datastoreItem>
</file>

<file path=customXml/itemProps2.xml><?xml version="1.0" encoding="utf-8"?>
<ds:datastoreItem xmlns:ds="http://schemas.openxmlformats.org/officeDocument/2006/customXml" ds:itemID="{68A95E10-066C-425F-83EB-108AFFDB3E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4CDAF3-A090-4F0A-89F7-06FA51C1F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9eebe-930d-4bdd-9695-8f7736fb7fc4"/>
    <ds:schemaRef ds:uri="cc4d5e81-b28b-4d5f-9210-b43edc8ba8e4"/>
    <ds:schemaRef ds:uri="292d0dc2-e599-4ea9-b5ef-33bfd71295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</vt:lpstr>
      <vt:lpstr>8000920402818</vt:lpstr>
    </vt:vector>
  </TitlesOfParts>
  <Company>MBS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Dobbelaere, Nathan</dc:creator>
  <cp:lastModifiedBy>Sion, Nicolas</cp:lastModifiedBy>
  <cp:lastPrinted>2018-01-03T13:51:27Z</cp:lastPrinted>
  <dcterms:created xsi:type="dcterms:W3CDTF">2003-07-26T15:49:20Z</dcterms:created>
  <dcterms:modified xsi:type="dcterms:W3CDTF">2022-06-27T16:05:38Z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0x0101000FCACEB15F29034BA60F1924EF51C239</vt:lpwstr>
  </property>
  <property fmtid="{D5CDD505-2E9C-101B-9397-08002B2CF9AE}" pid="3" name="_dlc_DocIdItemGuid">
    <vt:lpwstr>95f4576a-3fad-4a55-b270-a3b57549397d</vt:lpwstr>
  </property>
  <property fmtid="{D5CDD505-2E9C-101B-9397-08002B2CF9AE}" pid="4" name="MediaServiceImageTags">
    <vt:lpwstr/>
  </property>
</Properties>
</file>